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5" activeTab="1"/>
  </bookViews>
  <sheets>
    <sheet name="Справка" sheetId="1" r:id="rId1"/>
    <sheet name="Отчет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Параметры" sheetId="33" state="hidden" r:id="rId33"/>
  </sheets>
  <definedNames>
    <definedName name="должности">'Параметры'!$B$1:$B$6</definedName>
    <definedName name="кафедры">'Параметры'!$A$1:$A$61</definedName>
    <definedName name="курсы">'Параметры'!$D$1:$D$6</definedName>
    <definedName name="_xlnm.Print_Area" localSheetId="2">'1'!$A$1:$G$31</definedName>
    <definedName name="_xlnm.Print_Area" localSheetId="11">'10'!$A$1:$G$31</definedName>
    <definedName name="_xlnm.Print_Area" localSheetId="12">'11'!$A$1:$G$31</definedName>
    <definedName name="_xlnm.Print_Area" localSheetId="13">'12'!$A$1:$G$31</definedName>
    <definedName name="_xlnm.Print_Area" localSheetId="14">'13'!$A$1:$G$31</definedName>
    <definedName name="_xlnm.Print_Area" localSheetId="15">'14'!$A$1:$G$31</definedName>
    <definedName name="_xlnm.Print_Area" localSheetId="16">'15'!$A$1:$G$31</definedName>
    <definedName name="_xlnm.Print_Area" localSheetId="17">'16'!$A$1:$G$31</definedName>
    <definedName name="_xlnm.Print_Area" localSheetId="18">'17'!$A$1:$G$31</definedName>
    <definedName name="_xlnm.Print_Area" localSheetId="19">'18'!$A$1:$G$31</definedName>
    <definedName name="_xlnm.Print_Area" localSheetId="20">'19'!$A$1:$G$31</definedName>
    <definedName name="_xlnm.Print_Area" localSheetId="3">'2'!$A$1:$G$31</definedName>
    <definedName name="_xlnm.Print_Area" localSheetId="21">'20'!$A$1:$G$31</definedName>
    <definedName name="_xlnm.Print_Area" localSheetId="22">'21'!$A$1:$G$31</definedName>
    <definedName name="_xlnm.Print_Area" localSheetId="23">'22'!$A$1:$G$31</definedName>
    <definedName name="_xlnm.Print_Area" localSheetId="24">'23'!$A$1:$G$31</definedName>
    <definedName name="_xlnm.Print_Area" localSheetId="25">'24'!$A$1:$G$31</definedName>
    <definedName name="_xlnm.Print_Area" localSheetId="26">'25'!$A$1:$G$31</definedName>
    <definedName name="_xlnm.Print_Area" localSheetId="27">'26'!$A$1:$G$31</definedName>
    <definedName name="_xlnm.Print_Area" localSheetId="28">'27'!$A$1:$G$31</definedName>
    <definedName name="_xlnm.Print_Area" localSheetId="29">'28'!$A$1:$G$31</definedName>
    <definedName name="_xlnm.Print_Area" localSheetId="30">'29'!$A$1:$G$31</definedName>
    <definedName name="_xlnm.Print_Area" localSheetId="4">'3'!$A$1:$G$31</definedName>
    <definedName name="_xlnm.Print_Area" localSheetId="31">'30'!$A$1:$G$31</definedName>
    <definedName name="_xlnm.Print_Area" localSheetId="5">'4'!$A$1:$G$31</definedName>
    <definedName name="_xlnm.Print_Area" localSheetId="6">'5'!$A$1:$G$31</definedName>
    <definedName name="_xlnm.Print_Area" localSheetId="7">'6'!$A$1:$G$31</definedName>
    <definedName name="_xlnm.Print_Area" localSheetId="8">'7'!$A$1:$G$31</definedName>
    <definedName name="_xlnm.Print_Area" localSheetId="9">'8'!$A$1:$G$31</definedName>
    <definedName name="_xlnm.Print_Area" localSheetId="10">'9'!$A$1:$G$31</definedName>
    <definedName name="_xlnm.Print_Area" localSheetId="1">'Отчет'!$A$1:$AD$40</definedName>
    <definedName name="факультеты">'Параметры'!$C$1:$C$3</definedName>
  </definedNames>
  <calcPr fullCalcOnLoad="1"/>
</workbook>
</file>

<file path=xl/sharedStrings.xml><?xml version="1.0" encoding="utf-8"?>
<sst xmlns="http://schemas.openxmlformats.org/spreadsheetml/2006/main" count="443" uniqueCount="119">
  <si>
    <t>Фамилия И.О.</t>
  </si>
  <si>
    <t>Должность</t>
  </si>
  <si>
    <t>Ставка</t>
  </si>
  <si>
    <t>Довузовское образование</t>
  </si>
  <si>
    <t>Додипломное образование (студенты)</t>
  </si>
  <si>
    <t>Последипломное образование</t>
  </si>
  <si>
    <t>Всего - студенты</t>
  </si>
  <si>
    <t>Всего - последипломное</t>
  </si>
  <si>
    <t>ВСЕГО:</t>
  </si>
  <si>
    <t>Лекции</t>
  </si>
  <si>
    <t>Практические занятия</t>
  </si>
  <si>
    <t>Элективы</t>
  </si>
  <si>
    <t>Консуль-
тации</t>
  </si>
  <si>
    <t>Экзамены</t>
  </si>
  <si>
    <t>Переэкзаменовки</t>
  </si>
  <si>
    <t>ГИА и дипломная работа</t>
  </si>
  <si>
    <t>Истории болезни (контрольные работы)</t>
  </si>
  <si>
    <t>Контрольные посещения занятий</t>
  </si>
  <si>
    <t>Рук-во НИР (доказательная медицина)</t>
  </si>
  <si>
    <t>Руководство кафедрой</t>
  </si>
  <si>
    <t>Руководство производственной практикой</t>
  </si>
  <si>
    <t>Вступительные экзамены в аспирантуру, кандидатские</t>
  </si>
  <si>
    <t>Руководство аспирантами и соискателями</t>
  </si>
  <si>
    <t>Занятия с аспирантами 
(по философи, ин. языку, педагогике)</t>
  </si>
  <si>
    <t>Учебные заняния с интернами и ординаторами</t>
  </si>
  <si>
    <t>Практические навыки у интернов и ординаторов</t>
  </si>
  <si>
    <t>Промежуточная аттестация интернов, клинических ординаторов и аспирантов (собеседование)</t>
  </si>
  <si>
    <t>ГИА интернов, клинических ординаторов, аспирантов</t>
  </si>
  <si>
    <t>Курсовые</t>
  </si>
  <si>
    <t>Цикловые</t>
  </si>
  <si>
    <t>Текущие</t>
  </si>
  <si>
    <t>Предэкзаменационные</t>
  </si>
  <si>
    <t>НИРС/СНК</t>
  </si>
  <si>
    <t>Зачет по производственной практике</t>
  </si>
  <si>
    <t>Руководство аспирантурой</t>
  </si>
  <si>
    <t>Интерны</t>
  </si>
  <si>
    <t>Ординаторы</t>
  </si>
  <si>
    <t>ИТОГО:</t>
  </si>
  <si>
    <t>Заведующий кафедрой</t>
  </si>
  <si>
    <t>Отчет предоставляется в учебную часть к 5 июля</t>
  </si>
  <si>
    <t>Сумма значений с листов дисциплин</t>
  </si>
  <si>
    <t>Указание причин превышения или недовыполнения учебной нагрузки. 
Замечания, предложения по работе с программой. Выявленные ошибки.</t>
  </si>
  <si>
    <t>Выполнение плана учебной нагрузки по кафедре</t>
  </si>
  <si>
    <t>курс</t>
  </si>
  <si>
    <t>факультет:</t>
  </si>
  <si>
    <t>дисциплина:</t>
  </si>
  <si>
    <t>Группа</t>
  </si>
  <si>
    <t>Количество студентов</t>
  </si>
  <si>
    <t>Практические занятия 
(дано академ.часов)</t>
  </si>
  <si>
    <t>Лекции (дано академ.часов)</t>
  </si>
  <si>
    <t>ИТОГО</t>
  </si>
  <si>
    <t>акушерства и гинекологии ИПО</t>
  </si>
  <si>
    <t>доцент</t>
  </si>
  <si>
    <t>лечебный</t>
  </si>
  <si>
    <t>акушерства и гинекологии педиатрического факультета</t>
  </si>
  <si>
    <t>профессор</t>
  </si>
  <si>
    <t>педиатрический</t>
  </si>
  <si>
    <t>акушерства и гинекологии, медицинской генетики</t>
  </si>
  <si>
    <t>ассистент</t>
  </si>
  <si>
    <t>стоматологический</t>
  </si>
  <si>
    <t>анатомии человека</t>
  </si>
  <si>
    <t>зав. кафедрой</t>
  </si>
  <si>
    <t>анестезиологии, реаниматологии, скорой медицинской помощи ИПО</t>
  </si>
  <si>
    <t>ст. преподаватель</t>
  </si>
  <si>
    <t>безопасности жизнедеятельности и медицины чрезвычайных ситуаций</t>
  </si>
  <si>
    <t>преподаватель</t>
  </si>
  <si>
    <t>биологии</t>
  </si>
  <si>
    <t>биохимии</t>
  </si>
  <si>
    <t>внутренних болезней педиатрического факультета</t>
  </si>
  <si>
    <t>гигиены</t>
  </si>
  <si>
    <t>гистологии, эмбриологии, цитологии</t>
  </si>
  <si>
    <t>госпитальной терапии</t>
  </si>
  <si>
    <t>госпитальной хирургии</t>
  </si>
  <si>
    <t>гуманитарных наук</t>
  </si>
  <si>
    <t>детских болезней лечебного факультета</t>
  </si>
  <si>
    <t>детских болезней педиатрического факультета</t>
  </si>
  <si>
    <t>детских инфекционных болезней и эпидемиологии</t>
  </si>
  <si>
    <t>детских хирургических болезней, анестезиологии и реаниматологии</t>
  </si>
  <si>
    <t>иностранных языков</t>
  </si>
  <si>
    <t>инфекционных болезней, эпидемиологии и дерматовенерологии</t>
  </si>
  <si>
    <t>лучевой, функциональной и клинической лабораторной диагностики ИПО</t>
  </si>
  <si>
    <t>медицинской реабилитологии ИПО</t>
  </si>
  <si>
    <t>микробиологии и вирусологии</t>
  </si>
  <si>
    <t>неврологии и нейрохирургии</t>
  </si>
  <si>
    <t>неврологии и нейрохирургии ИПО</t>
  </si>
  <si>
    <t>нормальной физиологии</t>
  </si>
  <si>
    <t>общей хирургии, анестезиологии и реаниматологии</t>
  </si>
  <si>
    <t>общественного здоровья и здравоохранения, информатики и истории медицины</t>
  </si>
  <si>
    <t>онкологии, лучевой терапии и лучевой диагностики</t>
  </si>
  <si>
    <t>организации здравоохранения и общественного здоровья ИПО</t>
  </si>
  <si>
    <t>оториноларингологии и офтальмологии</t>
  </si>
  <si>
    <t>патологической анатомии</t>
  </si>
  <si>
    <t>патофизиологии и иммунологии</t>
  </si>
  <si>
    <t>педиатрии и неонатологии ИПО</t>
  </si>
  <si>
    <t>поликлинической педиатрии</t>
  </si>
  <si>
    <t>поликлинической терапии и эндокринологии</t>
  </si>
  <si>
    <t>пропедевтики внутренних болезней</t>
  </si>
  <si>
    <t>психиатрии</t>
  </si>
  <si>
    <t>психиатрии, наркологии, психотерапии ИПО</t>
  </si>
  <si>
    <t>психологии и педагогики</t>
  </si>
  <si>
    <t>русского языка</t>
  </si>
  <si>
    <t>сестринского дела ИПО</t>
  </si>
  <si>
    <t>стоматологии № 1</t>
  </si>
  <si>
    <t>стоматологии № 2</t>
  </si>
  <si>
    <t>судебной медицины и правоведения</t>
  </si>
  <si>
    <t>терапии и общей врачебной практики ИПО</t>
  </si>
  <si>
    <t>терапии и эндокринологии ИПО</t>
  </si>
  <si>
    <t>топографической анатомии и оперативной хирургии</t>
  </si>
  <si>
    <t>травматологии и ортопедии</t>
  </si>
  <si>
    <t>факультетской терапии</t>
  </si>
  <si>
    <t>факультетской хирургии и урологии</t>
  </si>
  <si>
    <t>фармакологии</t>
  </si>
  <si>
    <t>физики и математики</t>
  </si>
  <si>
    <t>физической культуры</t>
  </si>
  <si>
    <t>фтизиопульмонологии</t>
  </si>
  <si>
    <t>химии</t>
  </si>
  <si>
    <t>хирургических болезней ИПО</t>
  </si>
  <si>
    <r>
      <t>*</t>
    </r>
    <r>
      <rPr>
        <sz val="10"/>
        <rFont val="Arial"/>
        <family val="2"/>
      </rPr>
      <t xml:space="preserve"> - при пересдаче зачёта</t>
    </r>
  </si>
  <si>
    <r>
      <t xml:space="preserve">Зачет по учебной и производственной практике </t>
    </r>
    <r>
      <rPr>
        <b/>
        <sz val="12"/>
        <rFont val="Arial Cyr"/>
        <family val="0"/>
      </rPr>
      <t>*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</si>
</sst>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52" applyFont="1" applyFill="1" applyBorder="1" applyAlignment="1">
      <alignment horizontal="center" vertical="center" textRotation="90"/>
      <protection/>
    </xf>
    <xf numFmtId="49" fontId="1" fillId="33" borderId="10" xfId="52" applyNumberFormat="1" applyFont="1" applyFill="1" applyBorder="1">
      <alignment/>
      <protection/>
    </xf>
    <xf numFmtId="49" fontId="1" fillId="0" borderId="10" xfId="52" applyNumberFormat="1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2" fontId="1" fillId="0" borderId="10" xfId="52" applyNumberFormat="1" applyFont="1" applyBorder="1" applyProtection="1">
      <alignment/>
      <protection locked="0"/>
    </xf>
    <xf numFmtId="0" fontId="4" fillId="34" borderId="10" xfId="52" applyFont="1" applyFill="1" applyBorder="1" applyProtection="1">
      <alignment/>
      <protection hidden="1"/>
    </xf>
    <xf numFmtId="0" fontId="4" fillId="0" borderId="10" xfId="52" applyFont="1" applyBorder="1" applyProtection="1">
      <alignment/>
      <protection locked="0"/>
    </xf>
    <xf numFmtId="0" fontId="1" fillId="34" borderId="10" xfId="52" applyNumberFormat="1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>
      <alignment/>
    </xf>
    <xf numFmtId="0" fontId="1" fillId="0" borderId="0" xfId="52" applyNumberFormat="1" applyFont="1" applyBorder="1" applyAlignment="1">
      <alignment wrapText="1"/>
      <protection/>
    </xf>
    <xf numFmtId="0" fontId="1" fillId="0" borderId="0" xfId="0" applyFont="1" applyAlignment="1">
      <alignment horizontal="center" vertical="center"/>
    </xf>
    <xf numFmtId="0" fontId="1" fillId="0" borderId="0" xfId="53">
      <alignment/>
      <protection/>
    </xf>
    <xf numFmtId="0" fontId="1" fillId="33" borderId="10" xfId="53" applyFont="1" applyFill="1" applyBorder="1" applyAlignment="1">
      <alignment horizontal="left" vertical="center" indent="1"/>
      <protection/>
    </xf>
    <xf numFmtId="0" fontId="1" fillId="0" borderId="11" xfId="53" applyBorder="1" applyAlignment="1" applyProtection="1">
      <alignment horizontal="center" vertical="center"/>
      <protection locked="0"/>
    </xf>
    <xf numFmtId="0" fontId="1" fillId="35" borderId="10" xfId="53" applyFill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0" borderId="0" xfId="53" applyAlignment="1">
      <alignment horizontal="center" vertical="center"/>
      <protection/>
    </xf>
    <xf numFmtId="0" fontId="1" fillId="0" borderId="0" xfId="53" applyAlignment="1">
      <alignment horizontal="center" vertical="center" wrapText="1"/>
      <protection/>
    </xf>
    <xf numFmtId="0" fontId="1" fillId="33" borderId="10" xfId="53" applyFill="1" applyBorder="1" applyAlignment="1">
      <alignment horizontal="left" wrapText="1" indent="3"/>
      <protection/>
    </xf>
    <xf numFmtId="0" fontId="1" fillId="0" borderId="10" xfId="53" applyBorder="1" applyAlignment="1" applyProtection="1">
      <alignment wrapText="1"/>
      <protection locked="0"/>
    </xf>
    <xf numFmtId="0" fontId="1" fillId="0" borderId="0" xfId="53" applyAlignment="1">
      <alignment wrapText="1"/>
      <protection/>
    </xf>
    <xf numFmtId="0" fontId="1" fillId="0" borderId="10" xfId="53" applyBorder="1" applyProtection="1">
      <alignment/>
      <protection locked="0"/>
    </xf>
    <xf numFmtId="0" fontId="1" fillId="34" borderId="10" xfId="53" applyFill="1" applyBorder="1" applyAlignment="1" applyProtection="1">
      <alignment horizontal="center" vertical="center"/>
      <protection hidden="1"/>
    </xf>
    <xf numFmtId="0" fontId="1" fillId="0" borderId="10" xfId="53" applyFont="1" applyBorder="1" applyAlignment="1" applyProtection="1">
      <alignment wrapText="1"/>
      <protection locked="0"/>
    </xf>
    <xf numFmtId="49" fontId="1" fillId="0" borderId="12" xfId="52" applyNumberFormat="1" applyFont="1" applyBorder="1" applyProtection="1">
      <alignment/>
      <protection locked="0"/>
    </xf>
    <xf numFmtId="0" fontId="1" fillId="0" borderId="12" xfId="52" applyFont="1" applyBorder="1" applyProtection="1">
      <alignment/>
      <protection locked="0"/>
    </xf>
    <xf numFmtId="2" fontId="1" fillId="0" borderId="12" xfId="52" applyNumberFormat="1" applyFont="1" applyBorder="1" applyProtection="1">
      <alignment/>
      <protection locked="0"/>
    </xf>
    <xf numFmtId="0" fontId="0" fillId="0" borderId="0" xfId="0" applyFont="1" applyAlignment="1">
      <alignment/>
    </xf>
    <xf numFmtId="0" fontId="1" fillId="33" borderId="10" xfId="52" applyFont="1" applyFill="1" applyBorder="1" applyAlignment="1">
      <alignment horizontal="center" vertical="center" textRotation="90" wrapText="1"/>
      <protection/>
    </xf>
    <xf numFmtId="0" fontId="1" fillId="0" borderId="10" xfId="52" applyNumberFormat="1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/>
    </xf>
    <xf numFmtId="0" fontId="1" fillId="34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0" applyFont="1" applyAlignment="1">
      <alignment horizontal="center" vertical="center"/>
    </xf>
    <xf numFmtId="0" fontId="4" fillId="33" borderId="14" xfId="52" applyNumberFormat="1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left" vertical="center"/>
      <protection/>
    </xf>
    <xf numFmtId="0" fontId="1" fillId="33" borderId="15" xfId="52" applyFont="1" applyFill="1" applyBorder="1" applyAlignment="1">
      <alignment horizontal="center" vertical="center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0" xfId="52" applyFont="1" applyFill="1" applyBorder="1" applyAlignment="1">
      <alignment horizontal="center" vertical="center"/>
      <protection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33" borderId="10" xfId="52" applyFont="1" applyFill="1" applyBorder="1" applyAlignment="1">
      <alignment horizontal="center" vertical="center" textRotation="90"/>
      <protection/>
    </xf>
    <xf numFmtId="0" fontId="1" fillId="33" borderId="10" xfId="52" applyFont="1" applyFill="1" applyBorder="1" applyAlignment="1">
      <alignment horizontal="center" vertical="center"/>
      <protection/>
    </xf>
    <xf numFmtId="0" fontId="1" fillId="0" borderId="10" xfId="53" applyBorder="1" applyAlignment="1" applyProtection="1">
      <alignment horizontal="center" wrapText="1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4" borderId="10" xfId="53" applyFill="1" applyBorder="1" applyAlignment="1" applyProtection="1">
      <alignment horizontal="center" vertical="center"/>
      <protection hidden="1"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0" borderId="10" xfId="53" applyBorder="1" applyAlignment="1" applyProtection="1">
      <alignment horizontal="center" vertical="center" wrapText="1"/>
      <protection locked="0"/>
    </xf>
    <xf numFmtId="0" fontId="1" fillId="33" borderId="0" xfId="53" applyFont="1" applyFill="1" applyBorder="1" applyAlignment="1">
      <alignment horizontal="center"/>
      <protection/>
    </xf>
    <xf numFmtId="0" fontId="1" fillId="34" borderId="0" xfId="53" applyFill="1" applyBorder="1" applyAlignment="1" applyProtection="1">
      <alignment horizontal="center" wrapText="1"/>
      <protection hidden="1"/>
    </xf>
    <xf numFmtId="0" fontId="1" fillId="35" borderId="10" xfId="53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190500</xdr:rowOff>
    </xdr:from>
    <xdr:to>
      <xdr:col>7</xdr:col>
      <xdr:colOff>161925</xdr:colOff>
      <xdr:row>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200025" y="190500"/>
          <a:ext cx="4772025" cy="1009650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Структура программы.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Шаблон состоит из двух частей — лист «Отчет» — персонифицированный годовой отчет по нагрузке; листы «1-10» — годовые отчеты по отдельным курсам, факультетам и дисциплинам.</a:t>
          </a:r>
        </a:p>
      </xdr:txBody>
    </xdr:sp>
    <xdr:clientData/>
  </xdr:twoCellAnchor>
  <xdr:twoCellAnchor>
    <xdr:from>
      <xdr:col>0</xdr:col>
      <xdr:colOff>219075</xdr:colOff>
      <xdr:row>3</xdr:row>
      <xdr:rowOff>200025</xdr:rowOff>
    </xdr:from>
    <xdr:to>
      <xdr:col>7</xdr:col>
      <xdr:colOff>142875</xdr:colOff>
      <xdr:row>10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9075" y="1343025"/>
          <a:ext cx="4733925" cy="189547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Общие принципы работы с программой.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Ячейки, закрашенные синим — заголовки и статичный текст — защищены от изменений.
</a:t>
          </a:r>
          <a:r>
            <a:rPr lang="en-US" cap="none" sz="1100" b="0" i="0" u="none" baseline="0">
              <a:solidFill>
                <a:srgbClr val="000000"/>
              </a:solidFill>
            </a:rPr>
            <a:t>Ячейки, закрашенные желтым — вычисляемые — содержат формулы и также защищены от изменений и ввода пользовательских данных.
</a:t>
          </a:r>
          <a:r>
            <a:rPr lang="en-US" cap="none" sz="1100" b="0" i="0" u="none" baseline="0">
              <a:solidFill>
                <a:srgbClr val="000000"/>
              </a:solidFill>
            </a:rPr>
            <a:t>Вся информация вводится в только в белые ячейки.
</a:t>
          </a:r>
          <a:r>
            <a:rPr lang="en-US" cap="none" sz="1100" b="0" i="0" u="none" baseline="0">
              <a:solidFill>
                <a:srgbClr val="000000"/>
              </a:solidFill>
            </a:rPr>
            <a:t>Если в правой части ячейки есть кнопка со стрелкой вниз, то это означает, что можно выбрать значение из раскрывающегося списка. Кнопка появляется, если ячейка выделена.</a:t>
          </a:r>
        </a:p>
      </xdr:txBody>
    </xdr:sp>
    <xdr:clientData/>
  </xdr:twoCellAnchor>
  <xdr:twoCellAnchor>
    <xdr:from>
      <xdr:col>7</xdr:col>
      <xdr:colOff>400050</xdr:colOff>
      <xdr:row>0</xdr:row>
      <xdr:rowOff>180975</xdr:rowOff>
    </xdr:from>
    <xdr:to>
      <xdr:col>15</xdr:col>
      <xdr:colOff>85725</xdr:colOff>
      <xdr:row>13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210175" y="180975"/>
          <a:ext cx="4772025" cy="414337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Порядок работы.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Лист «Отчет»:
</a:t>
          </a:r>
          <a:r>
            <a:rPr lang="en-US" cap="none" sz="1100" b="0" i="0" u="none" baseline="0">
              <a:solidFill>
                <a:srgbClr val="000000"/>
              </a:solidFill>
            </a:rPr>
            <a:t>Белая строка под словами «Нагрузка за 2015/2016 год кафедры» — вводится название кафедры. Можно выбрать из списка или ввести самостоятельно. Если введено значение, отличающееся от заранее заготовленного разработчиками, то программа выдаст предупреждение.
</a:t>
          </a:r>
          <a:r>
            <a:rPr lang="en-US" cap="none" sz="1100" b="0" i="0" u="none" baseline="0">
              <a:solidFill>
                <a:srgbClr val="000000"/>
              </a:solidFill>
            </a:rPr>
            <a:t>Колонка «Фамилия И.О.» — пример заполнения — Иванов И.И.
</a:t>
          </a:r>
          <a:r>
            <a:rPr lang="en-US" cap="none" sz="1100" b="0" i="0" u="none" baseline="0">
              <a:solidFill>
                <a:srgbClr val="000000"/>
              </a:solidFill>
            </a:rPr>
            <a:t>«Должность» — можно выбрать из раскрывающегося списка, где уже подготовлены основные должности, либо ввести самостоятельно. Если введено значение, отличающееся от заранее заготовленного разработчиками, то программа выдаст предупреждение.
</a:t>
          </a:r>
          <a:r>
            <a:rPr lang="en-US" cap="none" sz="1100" b="0" i="0" u="none" baseline="0">
              <a:solidFill>
                <a:srgbClr val="000000"/>
              </a:solidFill>
            </a:rPr>
            <a:t>«Ставка» — любое числовое значение — обычно 0,25; 0,5 и т. д.
</a:t>
          </a:r>
          <a:r>
            <a:rPr lang="en-US" cap="none" sz="1100" b="0" i="0" u="none" baseline="0">
              <a:solidFill>
                <a:srgbClr val="000000"/>
              </a:solidFill>
            </a:rPr>
            <a:t>Остальные колонки — нагрузка в часах на конкретного сотрудника.
</a:t>
          </a:r>
          <a:r>
            <a:rPr lang="en-US" cap="none" sz="1100" b="0" i="0" u="none" baseline="0">
              <a:solidFill>
                <a:srgbClr val="000000"/>
              </a:solidFill>
            </a:rPr>
            <a:t>«ИТОГО»: сумма по колонкам.
</a:t>
          </a:r>
          <a:r>
            <a:rPr lang="en-US" cap="none" sz="1100" b="0" i="0" u="none" baseline="0">
              <a:solidFill>
                <a:srgbClr val="000000"/>
              </a:solidFill>
            </a:rPr>
            <a:t>«ВСЕГО»: сумма по строкам.
</a:t>
          </a:r>
          <a:r>
            <a:rPr lang="en-US" cap="none" sz="1100" b="0" i="0" u="none" baseline="0">
              <a:solidFill>
                <a:srgbClr val="000000"/>
              </a:solidFill>
            </a:rPr>
            <a:t>«Заведующий кафедрой» — поле для подписи печатной формы.
</a:t>
          </a:r>
          <a:r>
            <a:rPr lang="en-US" cap="none" sz="1100" b="0" i="0" u="none" baseline="0">
              <a:solidFill>
                <a:srgbClr val="000000"/>
              </a:solidFill>
            </a:rPr>
            <a:t>«Указание причин превышения или недовыполнения учебной нагрузки. Замечания, предложения по работе с программой. Выявленные ошибки» — поле для обратной связи — не выводится на печать.</a:t>
          </a:r>
        </a:p>
      </xdr:txBody>
    </xdr:sp>
    <xdr:clientData/>
  </xdr:twoCellAnchor>
  <xdr:twoCellAnchor>
    <xdr:from>
      <xdr:col>15</xdr:col>
      <xdr:colOff>323850</xdr:colOff>
      <xdr:row>0</xdr:row>
      <xdr:rowOff>180975</xdr:rowOff>
    </xdr:from>
    <xdr:to>
      <xdr:col>22</xdr:col>
      <xdr:colOff>247650</xdr:colOff>
      <xdr:row>9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10220325" y="180975"/>
          <a:ext cx="4724400" cy="288607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Листы «1-10»
</a:t>
          </a:r>
          <a:r>
            <a:rPr lang="en-US" cap="none" sz="1100" b="0" i="0" u="none" baseline="0">
              <a:solidFill>
                <a:srgbClr val="000000"/>
              </a:solidFill>
            </a:rPr>
            <a:t>Название кафедры берется автоматически с листа «Отчет»
</a:t>
          </a:r>
          <a:r>
            <a:rPr lang="en-US" cap="none" sz="1100" b="0" i="0" u="none" baseline="0">
              <a:solidFill>
                <a:srgbClr val="000000"/>
              </a:solidFill>
            </a:rPr>
            <a:t>«Курс» — выбор номера курса из списка или самостоятельный ввод значения от 1 до 6. Ввод других значений невозможен.
</a:t>
          </a:r>
          <a:r>
            <a:rPr lang="en-US" cap="none" sz="1100" b="0" i="0" u="none" baseline="0">
              <a:solidFill>
                <a:srgbClr val="000000"/>
              </a:solidFill>
            </a:rPr>
            <a:t>«Факультет» — выбор названия факультета или самостоятельный ввод: лечебный, педиатрический, стоматологический, МВСО. Ввод других значений невозможен.
</a:t>
          </a:r>
          <a:r>
            <a:rPr lang="en-US" cap="none" sz="1100" b="0" i="0" u="none" baseline="0">
              <a:solidFill>
                <a:srgbClr val="000000"/>
              </a:solidFill>
            </a:rPr>
            <a:t>«Дисциплина» — ввод названия дисциплины из рабочей программы кафедры.
</a:t>
          </a:r>
          <a:r>
            <a:rPr lang="en-US" cap="none" sz="1100" b="0" i="0" u="none" baseline="0">
              <a:solidFill>
                <a:srgbClr val="000000"/>
              </a:solidFill>
            </a:rPr>
            <a:t>Номера групп заранее введены в шаблон, если указанная выше дисциплина преподавалась не всему курсу, то вносятся значения по количеству студентов и часам только напротив соответствующих номеров групп.
</a:t>
          </a:r>
          <a:r>
            <a:rPr lang="en-US" cap="none" sz="1100" b="0" i="0" u="none" baseline="0">
              <a:solidFill>
                <a:srgbClr val="000000"/>
              </a:solidFill>
            </a:rPr>
            <a:t>Часы курсовых лекций вводятся однократно для всего курса. Если цикловые лекции читались одновременно нескольким группам, то вводится количество часов деленное на количество групп, чтобы в сумме получалось правильное значение.</a:t>
          </a:r>
        </a:p>
      </xdr:txBody>
    </xdr:sp>
    <xdr:clientData/>
  </xdr:twoCellAnchor>
  <xdr:twoCellAnchor>
    <xdr:from>
      <xdr:col>15</xdr:col>
      <xdr:colOff>342900</xdr:colOff>
      <xdr:row>10</xdr:row>
      <xdr:rowOff>19050</xdr:rowOff>
    </xdr:from>
    <xdr:to>
      <xdr:col>22</xdr:col>
      <xdr:colOff>238125</xdr:colOff>
      <xdr:row>13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0239375" y="3152775"/>
          <a:ext cx="4695825" cy="1200150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Подсказки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Если нагрузка на того или иного сотрудника превысит 900 часов, то ячейка в колонке ВСЕГО окрасится в красный цвет.
</a:t>
          </a:r>
          <a:r>
            <a:rPr lang="en-US" cap="none" sz="1100" b="0" i="0" u="none" baseline="0">
              <a:solidFill>
                <a:srgbClr val="000000"/>
              </a:solidFill>
            </a:rPr>
            <a:t>Если количество часов практических занятий и лекций суммированное по листам 1-10 не совпадет с указанным в Отчете, ячейка в строке ИТОГО окрасится в красный цвет.</a:t>
          </a:r>
        </a:p>
      </xdr:txBody>
    </xdr:sp>
    <xdr:clientData/>
  </xdr:twoCellAnchor>
  <xdr:twoCellAnchor>
    <xdr:from>
      <xdr:col>0</xdr:col>
      <xdr:colOff>219075</xdr:colOff>
      <xdr:row>11</xdr:row>
      <xdr:rowOff>47625</xdr:rowOff>
    </xdr:from>
    <xdr:to>
      <xdr:col>7</xdr:col>
      <xdr:colOff>142875</xdr:colOff>
      <xdr:row>20</xdr:row>
      <xdr:rowOff>28575</xdr:rowOff>
    </xdr:to>
    <xdr:sp>
      <xdr:nvSpPr>
        <xdr:cNvPr id="6" name="Rectangle 2"/>
        <xdr:cNvSpPr>
          <a:spLocks/>
        </xdr:cNvSpPr>
      </xdr:nvSpPr>
      <xdr:spPr>
        <a:xfrm>
          <a:off x="219075" y="3371850"/>
          <a:ext cx="4733925" cy="2895600"/>
        </a:xfrm>
        <a:prstGeom prst="rect">
          <a:avLst/>
        </a:prstGeom>
        <a:solidFill>
          <a:srgbClr val="FFFF00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Изменения в версии 2016 года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- актуализирован список кафедр
</a:t>
          </a:r>
          <a:r>
            <a:rPr lang="en-US" cap="none" sz="1100" b="0" i="0" u="none" baseline="0">
              <a:solidFill>
                <a:srgbClr val="000000"/>
              </a:solidFill>
            </a:rPr>
            <a:t>- актуализирован список факультетов
</a:t>
          </a:r>
          <a:r>
            <a:rPr lang="en-US" cap="none" sz="1100" b="0" i="0" u="none" baseline="0">
              <a:solidFill>
                <a:srgbClr val="000000"/>
              </a:solidFill>
            </a:rPr>
            <a:t>- добавлены колонки итоговых значений по додипломному и последипломному образованию на листе Отчет
</a:t>
          </a:r>
          <a:r>
            <a:rPr lang="en-US" cap="none" sz="1100" b="0" i="0" u="none" baseline="0">
              <a:solidFill>
                <a:srgbClr val="000000"/>
              </a:solidFill>
            </a:rPr>
            <a:t>- исправлено название итоговой аттестации на листе Отчет
</a:t>
          </a:r>
          <a:r>
            <a:rPr lang="en-US" cap="none" sz="1100" b="0" i="0" u="none" baseline="0">
              <a:solidFill>
                <a:srgbClr val="000000"/>
              </a:solidFill>
            </a:rPr>
            <a:t>- исправлена проверка суммы часов практических занятия и элективов на листе отчет</a:t>
          </a:r>
        </a:p>
      </xdr:txBody>
    </xdr:sp>
    <xdr:clientData/>
  </xdr:twoCellAnchor>
  <xdr:twoCellAnchor>
    <xdr:from>
      <xdr:col>7</xdr:col>
      <xdr:colOff>409575</xdr:colOff>
      <xdr:row>13</xdr:row>
      <xdr:rowOff>276225</xdr:rowOff>
    </xdr:from>
    <xdr:to>
      <xdr:col>15</xdr:col>
      <xdr:colOff>95250</xdr:colOff>
      <xdr:row>18</xdr:row>
      <xdr:rowOff>133350</xdr:rowOff>
    </xdr:to>
    <xdr:sp>
      <xdr:nvSpPr>
        <xdr:cNvPr id="7" name="Rectangle 5"/>
        <xdr:cNvSpPr>
          <a:spLocks/>
        </xdr:cNvSpPr>
      </xdr:nvSpPr>
      <xdr:spPr>
        <a:xfrm>
          <a:off x="5219700" y="4514850"/>
          <a:ext cx="4772025" cy="1114425"/>
        </a:xfrm>
        <a:prstGeom prst="rect">
          <a:avLst/>
        </a:prstGeom>
        <a:solidFill>
          <a:srgbClr val="FFFF00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Контакты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По всем вопросам, связанным с работой программы можно обратиться в Центр информатизации к Марковнину В.Р. или по электронной почте it@isma.ivanovo.ru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showGridLines="0" zoomScalePageLayoutView="0" workbookViewId="0" topLeftCell="A7">
      <selection activeCell="M20" sqref="M20"/>
    </sheetView>
  </sheetViews>
  <sheetFormatPr defaultColWidth="9.00390625" defaultRowHeight="12.75"/>
  <cols>
    <col min="1" max="1" width="9.125" style="1" customWidth="1"/>
    <col min="12" max="12" width="3.75390625" style="0" customWidth="1"/>
  </cols>
  <sheetData>
    <row r="1" spans="1:13" ht="15.75">
      <c r="A1" s="2"/>
      <c r="M1" s="2"/>
    </row>
    <row r="2" ht="36" customHeight="1"/>
    <row r="3" ht="38.25" customHeight="1"/>
    <row r="4" ht="34.5" customHeight="1"/>
    <row r="5" ht="15" customHeight="1"/>
    <row r="6" ht="28.5" customHeight="1"/>
    <row r="7" ht="15" customHeight="1"/>
    <row r="8" ht="36" customHeight="1"/>
    <row r="12" ht="59.25" customHeight="1"/>
    <row r="14" ht="45.75" customHeight="1"/>
    <row r="20" ht="47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4">
      <selection activeCell="E7" sqref="E7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E7" sqref="E7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6">
      <selection activeCell="B7" sqref="B7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E7" sqref="E7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SheetLayoutView="100" zoomScalePageLayoutView="0" workbookViewId="0" topLeftCell="A4">
      <selection activeCell="F6" sqref="F6"/>
    </sheetView>
  </sheetViews>
  <sheetFormatPr defaultColWidth="9.00390625" defaultRowHeight="12.75" customHeight="1"/>
  <cols>
    <col min="1" max="1" width="3.00390625" style="3" customWidth="1"/>
    <col min="2" max="2" width="18.75390625" style="3" customWidth="1"/>
    <col min="3" max="3" width="14.25390625" style="3" customWidth="1"/>
    <col min="4" max="5" width="4.75390625" style="3" customWidth="1"/>
    <col min="6" max="7" width="5.75390625" style="3" customWidth="1"/>
    <col min="8" max="8" width="6.75390625" style="3" customWidth="1"/>
    <col min="9" max="19" width="4.75390625" style="3" customWidth="1"/>
    <col min="20" max="20" width="4.625" style="3" customWidth="1"/>
    <col min="21" max="27" width="6.25390625" style="3" customWidth="1"/>
    <col min="28" max="28" width="5.00390625" style="3" customWidth="1"/>
    <col min="29" max="30" width="5.25390625" style="3" customWidth="1"/>
    <col min="31" max="16384" width="9.125" style="3" customWidth="1"/>
  </cols>
  <sheetData>
    <row r="1" spans="1:30" ht="12.75">
      <c r="A1" s="42" t="str">
        <f ca="1">CONCATENATE("Нагрузка за ",YEAR(NOW())-1,"/",YEAR(NOW())," учебный год кафедры")</f>
        <v>Нагрузка за 2016/2017 учебный год кафедры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27" customHeight="1">
      <c r="A3" s="41" t="s">
        <v>0</v>
      </c>
      <c r="B3" s="41"/>
      <c r="C3" s="44" t="s">
        <v>1</v>
      </c>
      <c r="D3" s="44" t="s">
        <v>2</v>
      </c>
      <c r="E3" s="32" t="s">
        <v>3</v>
      </c>
      <c r="F3" s="45" t="s">
        <v>4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1" t="s">
        <v>5</v>
      </c>
      <c r="V3" s="41"/>
      <c r="W3" s="41"/>
      <c r="X3" s="41"/>
      <c r="Y3" s="41"/>
      <c r="Z3" s="41"/>
      <c r="AA3" s="41"/>
      <c r="AB3" s="32" t="s">
        <v>6</v>
      </c>
      <c r="AC3" s="32" t="s">
        <v>7</v>
      </c>
      <c r="AD3" s="32" t="s">
        <v>8</v>
      </c>
    </row>
    <row r="4" spans="1:30" ht="25.5" customHeight="1">
      <c r="A4" s="41"/>
      <c r="B4" s="41"/>
      <c r="C4" s="44"/>
      <c r="D4" s="44"/>
      <c r="E4" s="32"/>
      <c r="F4" s="40" t="s">
        <v>9</v>
      </c>
      <c r="G4" s="40"/>
      <c r="H4" s="32" t="s">
        <v>10</v>
      </c>
      <c r="I4" s="32" t="s">
        <v>11</v>
      </c>
      <c r="J4" s="41" t="s">
        <v>12</v>
      </c>
      <c r="K4" s="41"/>
      <c r="L4" s="32" t="s">
        <v>13</v>
      </c>
      <c r="M4" s="32" t="s">
        <v>14</v>
      </c>
      <c r="N4" s="32" t="s">
        <v>15</v>
      </c>
      <c r="O4" s="32" t="s">
        <v>16</v>
      </c>
      <c r="P4" s="32" t="s">
        <v>17</v>
      </c>
      <c r="Q4" s="32" t="s">
        <v>18</v>
      </c>
      <c r="R4" s="32" t="s">
        <v>19</v>
      </c>
      <c r="S4" s="32" t="s">
        <v>20</v>
      </c>
      <c r="T4" s="32" t="s">
        <v>118</v>
      </c>
      <c r="U4" s="32" t="s">
        <v>21</v>
      </c>
      <c r="V4" s="32" t="s">
        <v>22</v>
      </c>
      <c r="W4" s="32" t="s">
        <v>23</v>
      </c>
      <c r="X4" s="32" t="s">
        <v>24</v>
      </c>
      <c r="Y4" s="32" t="s">
        <v>25</v>
      </c>
      <c r="Z4" s="32" t="s">
        <v>26</v>
      </c>
      <c r="AA4" s="32" t="s">
        <v>27</v>
      </c>
      <c r="AB4" s="32"/>
      <c r="AC4" s="32"/>
      <c r="AD4" s="32"/>
    </row>
    <row r="5" spans="1:30" ht="132.75" customHeight="1">
      <c r="A5" s="41"/>
      <c r="B5" s="41"/>
      <c r="C5" s="44"/>
      <c r="D5" s="44"/>
      <c r="E5" s="32"/>
      <c r="F5" s="4" t="s">
        <v>28</v>
      </c>
      <c r="G5" s="4" t="s">
        <v>29</v>
      </c>
      <c r="H5" s="32"/>
      <c r="I5" s="32"/>
      <c r="J5" s="4" t="s">
        <v>30</v>
      </c>
      <c r="K5" s="4" t="s">
        <v>31</v>
      </c>
      <c r="L5" s="32"/>
      <c r="M5" s="32"/>
      <c r="N5" s="32"/>
      <c r="O5" s="32" t="s">
        <v>16</v>
      </c>
      <c r="P5" s="32" t="s">
        <v>17</v>
      </c>
      <c r="Q5" s="32" t="s">
        <v>32</v>
      </c>
      <c r="R5" s="32" t="s">
        <v>19</v>
      </c>
      <c r="S5" s="32"/>
      <c r="T5" s="32" t="s">
        <v>33</v>
      </c>
      <c r="U5" s="32" t="s">
        <v>34</v>
      </c>
      <c r="V5" s="32"/>
      <c r="W5" s="32"/>
      <c r="X5" s="32"/>
      <c r="Y5" s="32"/>
      <c r="Z5" s="32" t="s">
        <v>35</v>
      </c>
      <c r="AA5" s="32" t="s">
        <v>36</v>
      </c>
      <c r="AB5" s="32"/>
      <c r="AC5" s="32"/>
      <c r="AD5" s="32"/>
    </row>
    <row r="6" spans="1:30" ht="12.75">
      <c r="A6" s="5">
        <v>1</v>
      </c>
      <c r="B6" s="28"/>
      <c r="C6" s="29"/>
      <c r="D6" s="30"/>
      <c r="E6" s="29"/>
      <c r="F6" s="29"/>
      <c r="G6" s="29"/>
      <c r="H6" s="29"/>
      <c r="I6" s="29"/>
      <c r="J6" s="29"/>
      <c r="K6" s="29"/>
      <c r="L6" s="2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9">
        <f aca="true" t="shared" si="0" ref="AB6:AB25">IF(B6="","",SUM(F6:T6))</f>
      </c>
      <c r="AC6" s="9">
        <f aca="true" t="shared" si="1" ref="AC6:AC25">IF(B6="","",SUM(U6:AA6))</f>
      </c>
      <c r="AD6" s="9">
        <f>IF(B6="","",SUM(AB6:AC6))</f>
      </c>
    </row>
    <row r="7" spans="1:30" ht="12.75">
      <c r="A7" s="5">
        <v>2</v>
      </c>
      <c r="B7" s="28"/>
      <c r="C7" s="29"/>
      <c r="D7" s="30"/>
      <c r="E7" s="29"/>
      <c r="F7" s="29"/>
      <c r="G7" s="29"/>
      <c r="H7" s="29"/>
      <c r="I7" s="29"/>
      <c r="J7" s="29"/>
      <c r="K7" s="29"/>
      <c r="L7" s="29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f t="shared" si="0"/>
      </c>
      <c r="AC7" s="9">
        <f t="shared" si="1"/>
      </c>
      <c r="AD7" s="9">
        <f aca="true" t="shared" si="2" ref="AD7:AD25">IF(B7="","",SUM(E7:AA7))</f>
      </c>
    </row>
    <row r="8" spans="1:30" ht="12.75">
      <c r="A8" s="5">
        <v>3</v>
      </c>
      <c r="B8" s="28"/>
      <c r="C8" s="29"/>
      <c r="D8" s="30"/>
      <c r="E8" s="29"/>
      <c r="F8" s="29"/>
      <c r="G8" s="29"/>
      <c r="H8" s="29"/>
      <c r="I8" s="29"/>
      <c r="J8" s="29"/>
      <c r="K8" s="29"/>
      <c r="L8" s="29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f t="shared" si="0"/>
      </c>
      <c r="AC8" s="9">
        <f t="shared" si="1"/>
      </c>
      <c r="AD8" s="9">
        <f t="shared" si="2"/>
      </c>
    </row>
    <row r="9" spans="1:30" ht="12.75">
      <c r="A9" s="5">
        <v>4</v>
      </c>
      <c r="B9" s="28"/>
      <c r="C9" s="29"/>
      <c r="D9" s="30"/>
      <c r="E9" s="29"/>
      <c r="F9" s="29"/>
      <c r="G9" s="29"/>
      <c r="H9" s="29"/>
      <c r="I9" s="29"/>
      <c r="J9" s="29"/>
      <c r="K9" s="29"/>
      <c r="L9" s="29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>
        <f t="shared" si="0"/>
      </c>
      <c r="AC9" s="9">
        <f t="shared" si="1"/>
      </c>
      <c r="AD9" s="9">
        <f t="shared" si="2"/>
      </c>
    </row>
    <row r="10" spans="1:30" ht="12.75">
      <c r="A10" s="5">
        <v>5</v>
      </c>
      <c r="B10" s="6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9">
        <f t="shared" si="0"/>
      </c>
      <c r="AC10" s="9">
        <f t="shared" si="1"/>
      </c>
      <c r="AD10" s="9">
        <f t="shared" si="2"/>
      </c>
    </row>
    <row r="11" spans="1:30" ht="12.75">
      <c r="A11" s="5">
        <v>6</v>
      </c>
      <c r="B11" s="6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>
        <f t="shared" si="0"/>
      </c>
      <c r="AC11" s="9">
        <f t="shared" si="1"/>
      </c>
      <c r="AD11" s="9">
        <f t="shared" si="2"/>
      </c>
    </row>
    <row r="12" spans="1:30" ht="12.75">
      <c r="A12" s="5">
        <v>7</v>
      </c>
      <c r="B12" s="6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9">
        <f t="shared" si="0"/>
      </c>
      <c r="AC12" s="9">
        <f t="shared" si="1"/>
      </c>
      <c r="AD12" s="9">
        <f t="shared" si="2"/>
      </c>
    </row>
    <row r="13" spans="1:30" ht="12.75">
      <c r="A13" s="5">
        <v>8</v>
      </c>
      <c r="B13" s="6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9">
        <f t="shared" si="0"/>
      </c>
      <c r="AC13" s="9">
        <f t="shared" si="1"/>
      </c>
      <c r="AD13" s="9">
        <f t="shared" si="2"/>
      </c>
    </row>
    <row r="14" spans="1:30" ht="12.75">
      <c r="A14" s="5">
        <v>9</v>
      </c>
      <c r="B14" s="6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9">
        <f t="shared" si="0"/>
      </c>
      <c r="AC14" s="9">
        <f t="shared" si="1"/>
      </c>
      <c r="AD14" s="9">
        <f t="shared" si="2"/>
      </c>
    </row>
    <row r="15" spans="1:30" ht="12.75">
      <c r="A15" s="5">
        <v>10</v>
      </c>
      <c r="B15" s="6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9">
        <f t="shared" si="0"/>
      </c>
      <c r="AC15" s="9">
        <f t="shared" si="1"/>
      </c>
      <c r="AD15" s="9">
        <f t="shared" si="2"/>
      </c>
    </row>
    <row r="16" spans="1:30" ht="12.75">
      <c r="A16" s="5">
        <v>11</v>
      </c>
      <c r="B16" s="6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f t="shared" si="0"/>
      </c>
      <c r="AC16" s="9">
        <f t="shared" si="1"/>
      </c>
      <c r="AD16" s="9">
        <f t="shared" si="2"/>
      </c>
    </row>
    <row r="17" spans="1:30" ht="12.75">
      <c r="A17" s="5">
        <v>12</v>
      </c>
      <c r="B17" s="6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f t="shared" si="0"/>
      </c>
      <c r="AC17" s="9">
        <f t="shared" si="1"/>
      </c>
      <c r="AD17" s="9">
        <f t="shared" si="2"/>
      </c>
    </row>
    <row r="18" spans="1:30" ht="12.75">
      <c r="A18" s="5">
        <v>13</v>
      </c>
      <c r="B18" s="6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>
        <f t="shared" si="0"/>
      </c>
      <c r="AC18" s="9">
        <f t="shared" si="1"/>
      </c>
      <c r="AD18" s="9">
        <f t="shared" si="2"/>
      </c>
    </row>
    <row r="19" spans="1:30" ht="12.75">
      <c r="A19" s="5">
        <v>14</v>
      </c>
      <c r="B19" s="6"/>
      <c r="C19" s="7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9">
        <f t="shared" si="0"/>
      </c>
      <c r="AC19" s="9">
        <f t="shared" si="1"/>
      </c>
      <c r="AD19" s="9">
        <f t="shared" si="2"/>
      </c>
    </row>
    <row r="20" spans="1:30" ht="12.75">
      <c r="A20" s="5">
        <v>15</v>
      </c>
      <c r="B20" s="6"/>
      <c r="C20" s="7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9">
        <f t="shared" si="0"/>
      </c>
      <c r="AC20" s="9">
        <f t="shared" si="1"/>
      </c>
      <c r="AD20" s="9">
        <f t="shared" si="2"/>
      </c>
    </row>
    <row r="21" spans="1:30" ht="12.75">
      <c r="A21" s="5">
        <v>16</v>
      </c>
      <c r="B21" s="6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9">
        <f t="shared" si="0"/>
      </c>
      <c r="AC21" s="9">
        <f t="shared" si="1"/>
      </c>
      <c r="AD21" s="9">
        <f t="shared" si="2"/>
      </c>
    </row>
    <row r="22" spans="1:30" ht="12.75">
      <c r="A22" s="5">
        <v>17</v>
      </c>
      <c r="B22" s="6"/>
      <c r="C22" s="7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9">
        <f t="shared" si="0"/>
      </c>
      <c r="AC22" s="9">
        <f t="shared" si="1"/>
      </c>
      <c r="AD22" s="9">
        <f t="shared" si="2"/>
      </c>
    </row>
    <row r="23" spans="1:30" ht="12.75">
      <c r="A23" s="5">
        <v>18</v>
      </c>
      <c r="B23" s="6"/>
      <c r="C23" s="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9">
        <f t="shared" si="0"/>
      </c>
      <c r="AC23" s="9">
        <f t="shared" si="1"/>
      </c>
      <c r="AD23" s="9">
        <f t="shared" si="2"/>
      </c>
    </row>
    <row r="24" spans="1:30" ht="12.75">
      <c r="A24" s="5">
        <v>19</v>
      </c>
      <c r="B24" s="6"/>
      <c r="C24" s="7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9">
        <f t="shared" si="0"/>
      </c>
      <c r="AC24" s="9">
        <f t="shared" si="1"/>
      </c>
      <c r="AD24" s="9">
        <f t="shared" si="2"/>
      </c>
    </row>
    <row r="25" spans="1:30" ht="12.75">
      <c r="A25" s="5">
        <v>20</v>
      </c>
      <c r="B25" s="6"/>
      <c r="C25" s="7"/>
      <c r="D25" s="8"/>
      <c r="E25" s="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9">
        <f t="shared" si="0"/>
      </c>
      <c r="AC25" s="9">
        <f t="shared" si="1"/>
      </c>
      <c r="AD25" s="9">
        <f t="shared" si="2"/>
      </c>
    </row>
    <row r="26" spans="1:30" ht="12.75">
      <c r="A26" s="39" t="s">
        <v>37</v>
      </c>
      <c r="B26" s="39"/>
      <c r="C26" s="39"/>
      <c r="D26" s="11">
        <f aca="true" t="shared" si="3" ref="D26:M26">IF(SUM(D6:D25)=0,"",SUM(D6:D25))</f>
      </c>
      <c r="E26" s="11">
        <f t="shared" si="3"/>
      </c>
      <c r="F26" s="11">
        <f t="shared" si="3"/>
      </c>
      <c r="G26" s="11">
        <f t="shared" si="3"/>
      </c>
      <c r="H26" s="11">
        <f t="shared" si="3"/>
      </c>
      <c r="I26" s="11">
        <f t="shared" si="3"/>
      </c>
      <c r="J26" s="11">
        <f t="shared" si="3"/>
      </c>
      <c r="K26" s="11">
        <f t="shared" si="3"/>
      </c>
      <c r="L26" s="11">
        <f t="shared" si="3"/>
      </c>
      <c r="M26" s="11">
        <f t="shared" si="3"/>
      </c>
      <c r="N26" s="11">
        <f aca="true" t="shared" si="4" ref="N26:AD26">IF(SUM(N6:N25)=0,"",SUM(N6:N25))</f>
      </c>
      <c r="O26" s="11">
        <f t="shared" si="4"/>
      </c>
      <c r="P26" s="11">
        <f t="shared" si="4"/>
      </c>
      <c r="Q26" s="11">
        <f t="shared" si="4"/>
      </c>
      <c r="R26" s="11">
        <f t="shared" si="4"/>
      </c>
      <c r="S26" s="11">
        <f t="shared" si="4"/>
      </c>
      <c r="T26" s="11">
        <f t="shared" si="4"/>
      </c>
      <c r="U26" s="11">
        <f t="shared" si="4"/>
      </c>
      <c r="V26" s="11">
        <f t="shared" si="4"/>
      </c>
      <c r="W26" s="11">
        <f t="shared" si="4"/>
      </c>
      <c r="X26" s="11">
        <f t="shared" si="4"/>
      </c>
      <c r="Y26" s="11">
        <f t="shared" si="4"/>
      </c>
      <c r="Z26" s="11">
        <f t="shared" si="4"/>
      </c>
      <c r="AA26" s="11">
        <f t="shared" si="4"/>
      </c>
      <c r="AB26" s="11">
        <f t="shared" si="4"/>
      </c>
      <c r="AC26" s="11">
        <f t="shared" si="4"/>
      </c>
      <c r="AD26" s="11">
        <f t="shared" si="4"/>
      </c>
    </row>
    <row r="27" spans="1:44" ht="27.75" customHeight="1">
      <c r="A27" s="12" t="s">
        <v>38</v>
      </c>
      <c r="B27" s="12"/>
      <c r="C27" s="34"/>
      <c r="D27" s="34"/>
      <c r="E27" s="34"/>
      <c r="F27" s="34"/>
      <c r="G27" s="34"/>
      <c r="H27" s="3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30" ht="12.75" customHeight="1">
      <c r="A28" s="35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9" ht="12.75" customHeight="1">
      <c r="A29" s="36" t="s">
        <v>40</v>
      </c>
      <c r="B29" s="36"/>
      <c r="C29" s="36"/>
      <c r="D29" s="36"/>
      <c r="E29" s="36"/>
      <c r="F29" s="37">
        <f>SUM(1:30!E30:E30,1:30!G30:G30)</f>
        <v>0</v>
      </c>
      <c r="G29" s="37">
        <f>SUM(1:30!G30:G30)</f>
        <v>0</v>
      </c>
      <c r="H29" s="37">
        <f>SUM(1:30!C30:C30)</f>
        <v>0</v>
      </c>
      <c r="I29" s="37"/>
    </row>
    <row r="30" ht="12.75" customHeight="1">
      <c r="B30" s="31" t="s">
        <v>117</v>
      </c>
    </row>
    <row r="31" spans="1:30" s="14" customFormat="1" ht="30" customHeight="1">
      <c r="A31" s="38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</sheetData>
  <sheetProtection selectLockedCells="1" selectUnlockedCells="1"/>
  <mergeCells count="39">
    <mergeCell ref="A1:AD1"/>
    <mergeCell ref="A2:AD2"/>
    <mergeCell ref="A3:B5"/>
    <mergeCell ref="C3:C5"/>
    <mergeCell ref="D3:D5"/>
    <mergeCell ref="E3:E5"/>
    <mergeCell ref="F3:T3"/>
    <mergeCell ref="U3:AA3"/>
    <mergeCell ref="AB3:AB5"/>
    <mergeCell ref="AC3:AC5"/>
    <mergeCell ref="V4:V5"/>
    <mergeCell ref="W4:W5"/>
    <mergeCell ref="X4:X5"/>
    <mergeCell ref="AD3:AD5"/>
    <mergeCell ref="F4:G4"/>
    <mergeCell ref="H4:H5"/>
    <mergeCell ref="I4:I5"/>
    <mergeCell ref="J4:K4"/>
    <mergeCell ref="L4:L5"/>
    <mergeCell ref="M4:M5"/>
    <mergeCell ref="A26:C26"/>
    <mergeCell ref="Q4:Q5"/>
    <mergeCell ref="R4:R5"/>
    <mergeCell ref="S4:S5"/>
    <mergeCell ref="T4:T5"/>
    <mergeCell ref="U4:U5"/>
    <mergeCell ref="N4:N5"/>
    <mergeCell ref="O4:O5"/>
    <mergeCell ref="P4:P5"/>
    <mergeCell ref="Y4:Y5"/>
    <mergeCell ref="Z4:Z5"/>
    <mergeCell ref="A32:AD40"/>
    <mergeCell ref="C27:H27"/>
    <mergeCell ref="A28:AD28"/>
    <mergeCell ref="A29:E29"/>
    <mergeCell ref="F29:G29"/>
    <mergeCell ref="H29:I29"/>
    <mergeCell ref="A31:AD31"/>
    <mergeCell ref="AA4:AA5"/>
  </mergeCells>
  <conditionalFormatting sqref="AD6:AD25">
    <cfRule type="cellIs" priority="1" dxfId="1" operator="equal" stopIfTrue="1">
      <formula>""</formula>
    </cfRule>
  </conditionalFormatting>
  <conditionalFormatting sqref="F26">
    <cfRule type="cellIs" priority="3" dxfId="1" operator="equal" stopIfTrue="1">
      <formula>""</formula>
    </cfRule>
    <cfRule type="expression" priority="4" dxfId="0" stopIfTrue="1">
      <formula>SUM($F$26:$G$26)&lt;&gt;$F$29</formula>
    </cfRule>
  </conditionalFormatting>
  <conditionalFormatting sqref="H26">
    <cfRule type="cellIs" priority="5" dxfId="1" operator="equal" stopIfTrue="1">
      <formula>""</formula>
    </cfRule>
    <cfRule type="expression" priority="6" dxfId="0" stopIfTrue="1">
      <formula>SUM($H$26:$I$26)&lt;&gt;$H$29</formula>
    </cfRule>
  </conditionalFormatting>
  <conditionalFormatting sqref="G26">
    <cfRule type="cellIs" priority="7" dxfId="1" operator="equal" stopIfTrue="1">
      <formula>""</formula>
    </cfRule>
    <cfRule type="expression" priority="8" dxfId="0" stopIfTrue="1">
      <formula>SUM($F$26:$G$26)&lt;&gt;$F$29</formula>
    </cfRule>
  </conditionalFormatting>
  <conditionalFormatting sqref="AB6:AC25">
    <cfRule type="cellIs" priority="9" dxfId="1" operator="equal" stopIfTrue="1">
      <formula>""</formula>
    </cfRule>
  </conditionalFormatting>
  <conditionalFormatting sqref="I26">
    <cfRule type="cellIs" priority="11" dxfId="1" operator="equal" stopIfTrue="1">
      <formula>""</formula>
    </cfRule>
    <cfRule type="expression" priority="12" dxfId="0" stopIfTrue="1">
      <formula>SUM($H$26:$I$26)&lt;&gt;$H$29</formula>
    </cfRule>
  </conditionalFormatting>
  <dataValidations count="3">
    <dataValidation errorStyle="information" type="list" allowBlank="1" showErrorMessage="1" sqref="C10:C25">
      <formula1>должности</formula1>
      <formula2>0</formula2>
    </dataValidation>
    <dataValidation type="list" allowBlank="1" showErrorMessage="1" sqref="A2:AD2">
      <formula1>кафедры</formula1>
      <formula2>0</formula2>
    </dataValidation>
    <dataValidation errorStyle="information" type="list" allowBlank="1" showInputMessage="1" showErrorMessage="1" sqref="C6:C9">
      <formula1>должности</formula1>
    </dataValidation>
  </dataValidation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A2" sqref="A2:G2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1.25390625" style="3" customWidth="1"/>
    <col min="2" max="2" width="21.375" style="3" customWidth="1"/>
    <col min="3" max="16384" width="9.125" style="3" customWidth="1"/>
  </cols>
  <sheetData>
    <row r="1" spans="1:4" ht="12.75">
      <c r="A1" s="3" t="s">
        <v>51</v>
      </c>
      <c r="B1" s="3" t="s">
        <v>52</v>
      </c>
      <c r="C1" s="3" t="s">
        <v>53</v>
      </c>
      <c r="D1" s="3">
        <v>1</v>
      </c>
    </row>
    <row r="2" spans="1:4" ht="12.75">
      <c r="A2" s="3" t="s">
        <v>54</v>
      </c>
      <c r="B2" s="3" t="s">
        <v>55</v>
      </c>
      <c r="C2" s="3" t="s">
        <v>56</v>
      </c>
      <c r="D2" s="3">
        <v>2</v>
      </c>
    </row>
    <row r="3" spans="1:4" ht="12.75">
      <c r="A3" s="3" t="s">
        <v>57</v>
      </c>
      <c r="B3" s="3" t="s">
        <v>58</v>
      </c>
      <c r="C3" s="3" t="s">
        <v>59</v>
      </c>
      <c r="D3" s="3">
        <v>3</v>
      </c>
    </row>
    <row r="4" spans="1:4" ht="12.75">
      <c r="A4" s="3" t="s">
        <v>60</v>
      </c>
      <c r="B4" s="3" t="s">
        <v>61</v>
      </c>
      <c r="D4" s="3">
        <v>4</v>
      </c>
    </row>
    <row r="5" spans="1:4" ht="12.75">
      <c r="A5" s="3" t="s">
        <v>62</v>
      </c>
      <c r="B5" s="3" t="s">
        <v>63</v>
      </c>
      <c r="D5" s="3">
        <v>5</v>
      </c>
    </row>
    <row r="6" spans="1:4" ht="12.75">
      <c r="A6" s="3" t="s">
        <v>64</v>
      </c>
      <c r="B6" s="3" t="s">
        <v>65</v>
      </c>
      <c r="D6" s="3">
        <v>6</v>
      </c>
    </row>
    <row r="7" ht="12.75">
      <c r="A7" s="3" t="s">
        <v>66</v>
      </c>
    </row>
    <row r="8" ht="12.75">
      <c r="A8" s="3" t="s">
        <v>67</v>
      </c>
    </row>
    <row r="9" ht="12.75">
      <c r="A9" s="3" t="s">
        <v>68</v>
      </c>
    </row>
    <row r="10" ht="12.75">
      <c r="A10" s="3" t="s">
        <v>69</v>
      </c>
    </row>
    <row r="11" ht="12.75">
      <c r="A11" s="3" t="s">
        <v>70</v>
      </c>
    </row>
    <row r="12" ht="12.75">
      <c r="A12" s="3" t="s">
        <v>71</v>
      </c>
    </row>
    <row r="13" ht="12.75">
      <c r="A13" s="3" t="s">
        <v>72</v>
      </c>
    </row>
    <row r="14" ht="12.75">
      <c r="A14" s="3" t="s">
        <v>73</v>
      </c>
    </row>
    <row r="15" ht="12.75">
      <c r="A15" s="3" t="s">
        <v>74</v>
      </c>
    </row>
    <row r="16" ht="12.75">
      <c r="A16" s="3" t="s">
        <v>75</v>
      </c>
    </row>
    <row r="17" ht="12.75">
      <c r="A17" s="3" t="s">
        <v>76</v>
      </c>
    </row>
    <row r="18" ht="12.75">
      <c r="A18" s="3" t="s">
        <v>77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83</v>
      </c>
    </row>
    <row r="25" ht="12.75">
      <c r="A25" s="3" t="s">
        <v>84</v>
      </c>
    </row>
    <row r="26" ht="12.75">
      <c r="A26" s="3" t="s">
        <v>85</v>
      </c>
    </row>
    <row r="27" ht="12.75">
      <c r="A27" s="3" t="s">
        <v>86</v>
      </c>
    </row>
    <row r="28" ht="12.75">
      <c r="A28" s="3" t="s">
        <v>87</v>
      </c>
    </row>
    <row r="29" ht="12.75">
      <c r="A29" s="3" t="s">
        <v>88</v>
      </c>
    </row>
    <row r="30" ht="12.75">
      <c r="A30" s="3" t="s">
        <v>89</v>
      </c>
    </row>
    <row r="31" ht="12.75">
      <c r="A31" s="3" t="s">
        <v>90</v>
      </c>
    </row>
    <row r="32" ht="12.75">
      <c r="A32" s="3" t="s">
        <v>91</v>
      </c>
    </row>
    <row r="33" ht="12.75">
      <c r="A33" s="3" t="s">
        <v>92</v>
      </c>
    </row>
    <row r="34" ht="12.75">
      <c r="A34" s="3" t="s">
        <v>93</v>
      </c>
    </row>
    <row r="35" ht="12.75">
      <c r="A35" s="3" t="s">
        <v>94</v>
      </c>
    </row>
    <row r="36" ht="12.75">
      <c r="A36" s="3" t="s">
        <v>95</v>
      </c>
    </row>
    <row r="37" ht="12.75">
      <c r="A37" s="3" t="s">
        <v>96</v>
      </c>
    </row>
    <row r="38" ht="12.75">
      <c r="A38" s="3" t="s">
        <v>97</v>
      </c>
    </row>
    <row r="39" ht="12.75">
      <c r="A39" s="3" t="s">
        <v>98</v>
      </c>
    </row>
    <row r="40" ht="12.75">
      <c r="A40" s="3" t="s">
        <v>99</v>
      </c>
    </row>
    <row r="41" ht="12.75">
      <c r="A41" s="3" t="s">
        <v>100</v>
      </c>
    </row>
    <row r="42" ht="12.75">
      <c r="A42" s="3" t="s">
        <v>101</v>
      </c>
    </row>
    <row r="43" ht="12.75">
      <c r="A43" s="3" t="s">
        <v>102</v>
      </c>
    </row>
    <row r="44" ht="12.75">
      <c r="A44" s="3" t="s">
        <v>103</v>
      </c>
    </row>
    <row r="45" ht="12.75">
      <c r="A45" s="3" t="s">
        <v>104</v>
      </c>
    </row>
    <row r="46" ht="12.75">
      <c r="A46" s="3" t="s">
        <v>105</v>
      </c>
    </row>
    <row r="47" ht="12.75">
      <c r="A47" s="3" t="s">
        <v>106</v>
      </c>
    </row>
    <row r="48" ht="12.75">
      <c r="A48" s="3" t="s">
        <v>107</v>
      </c>
    </row>
    <row r="49" ht="12.75">
      <c r="A49" s="3" t="s">
        <v>108</v>
      </c>
    </row>
    <row r="50" ht="12.75">
      <c r="A50" s="3" t="s">
        <v>109</v>
      </c>
    </row>
    <row r="51" ht="12.75">
      <c r="A51" s="3" t="s">
        <v>110</v>
      </c>
    </row>
    <row r="52" ht="12.75">
      <c r="A52" s="3" t="s">
        <v>111</v>
      </c>
    </row>
    <row r="53" ht="12.75">
      <c r="A53" s="3" t="s">
        <v>112</v>
      </c>
    </row>
    <row r="54" ht="12.75">
      <c r="A54" s="3" t="s">
        <v>113</v>
      </c>
    </row>
    <row r="55" ht="12.75">
      <c r="A55" s="3" t="s">
        <v>114</v>
      </c>
    </row>
    <row r="56" ht="12.75">
      <c r="A56" s="3" t="s">
        <v>115</v>
      </c>
    </row>
    <row r="57" ht="12.75">
      <c r="A57" s="3" t="s">
        <v>116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A2" sqref="A2:G2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F4" sqref="F4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A2" sqref="A2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/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7">
      <selection activeCell="B7" sqref="B7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B7" sqref="B7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7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7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7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B25" sqref="B25"/>
    </sheetView>
  </sheetViews>
  <sheetFormatPr defaultColWidth="9.00390625" defaultRowHeight="12.75"/>
  <cols>
    <col min="1" max="1" width="10.375" style="15" customWidth="1"/>
    <col min="2" max="2" width="20.75390625" style="15" customWidth="1"/>
    <col min="3" max="3" width="13.625" style="15" customWidth="1"/>
    <col min="4" max="4" width="20.75390625" style="15" customWidth="1"/>
    <col min="5" max="5" width="13.25390625" style="15" customWidth="1"/>
    <col min="6" max="6" width="9.375" style="15" customWidth="1"/>
    <col min="7" max="7" width="25.625" style="15" customWidth="1"/>
    <col min="8" max="16384" width="9.125" style="15" customWidth="1"/>
  </cols>
  <sheetData>
    <row r="1" spans="1:7" ht="12.75">
      <c r="A1" s="51" t="s">
        <v>42</v>
      </c>
      <c r="B1" s="51"/>
      <c r="C1" s="51"/>
      <c r="D1" s="51"/>
      <c r="E1" s="51"/>
      <c r="F1" s="51"/>
      <c r="G1" s="51"/>
    </row>
    <row r="2" spans="1:7" ht="24.75" customHeight="1">
      <c r="A2" s="52">
        <f>IF(Отчет!A2="","",Отчет!A2)</f>
      </c>
      <c r="B2" s="52"/>
      <c r="C2" s="52"/>
      <c r="D2" s="52"/>
      <c r="E2" s="52"/>
      <c r="F2" s="52"/>
      <c r="G2" s="52"/>
    </row>
    <row r="3" spans="1:7" ht="12.75">
      <c r="A3" s="51" t="str">
        <f ca="1">CONCATENATE("за ",YEAR(NOW())-1,"/",YEAR(NOW())," учебный год")</f>
        <v>за 2016/2017 учебный год</v>
      </c>
      <c r="B3" s="51"/>
      <c r="C3" s="51"/>
      <c r="D3" s="51"/>
      <c r="E3" s="51"/>
      <c r="F3" s="51"/>
      <c r="G3" s="51"/>
    </row>
    <row r="4" spans="1:7" ht="25.5" customHeight="1">
      <c r="A4" s="16" t="s">
        <v>43</v>
      </c>
      <c r="B4" s="17"/>
      <c r="C4" s="16" t="s">
        <v>44</v>
      </c>
      <c r="D4" s="18"/>
      <c r="E4" s="16" t="s">
        <v>45</v>
      </c>
      <c r="F4" s="53"/>
      <c r="G4" s="53"/>
    </row>
    <row r="5" spans="1:7" s="20" customFormat="1" ht="16.5" customHeight="1">
      <c r="A5" s="49" t="s">
        <v>46</v>
      </c>
      <c r="B5" s="49" t="s">
        <v>47</v>
      </c>
      <c r="C5" s="49" t="s">
        <v>48</v>
      </c>
      <c r="D5" s="49"/>
      <c r="E5" s="49" t="s">
        <v>49</v>
      </c>
      <c r="F5" s="49"/>
      <c r="G5" s="49"/>
    </row>
    <row r="6" spans="1:8" s="20" customFormat="1" ht="16.5" customHeight="1">
      <c r="A6" s="49"/>
      <c r="B6" s="49"/>
      <c r="C6" s="49"/>
      <c r="D6" s="49"/>
      <c r="E6" s="49" t="s">
        <v>28</v>
      </c>
      <c r="F6" s="49"/>
      <c r="G6" s="19" t="s">
        <v>29</v>
      </c>
      <c r="H6" s="21"/>
    </row>
    <row r="7" spans="1:8" ht="12.75" customHeight="1">
      <c r="A7" s="22">
        <v>1</v>
      </c>
      <c r="B7" s="23"/>
      <c r="C7" s="46"/>
      <c r="D7" s="46"/>
      <c r="E7" s="50"/>
      <c r="F7" s="50"/>
      <c r="G7" s="23"/>
      <c r="H7" s="24"/>
    </row>
    <row r="8" spans="1:8" ht="12.75" customHeight="1">
      <c r="A8" s="22">
        <v>2</v>
      </c>
      <c r="B8" s="23"/>
      <c r="C8" s="46"/>
      <c r="D8" s="46"/>
      <c r="E8" s="50"/>
      <c r="F8" s="50"/>
      <c r="G8" s="23"/>
      <c r="H8" s="24"/>
    </row>
    <row r="9" spans="1:8" ht="12.75">
      <c r="A9" s="22">
        <v>3</v>
      </c>
      <c r="B9" s="23"/>
      <c r="C9" s="46"/>
      <c r="D9" s="46"/>
      <c r="E9" s="50"/>
      <c r="F9" s="50"/>
      <c r="G9" s="23"/>
      <c r="H9" s="24"/>
    </row>
    <row r="10" spans="1:8" ht="12.75">
      <c r="A10" s="22">
        <v>4</v>
      </c>
      <c r="B10" s="23"/>
      <c r="C10" s="46"/>
      <c r="D10" s="46"/>
      <c r="E10" s="50"/>
      <c r="F10" s="50"/>
      <c r="G10" s="23"/>
      <c r="H10" s="24"/>
    </row>
    <row r="11" spans="1:8" ht="12.75" customHeight="1">
      <c r="A11" s="22">
        <v>5</v>
      </c>
      <c r="B11" s="23"/>
      <c r="C11" s="46"/>
      <c r="D11" s="46"/>
      <c r="E11" s="50"/>
      <c r="F11" s="50"/>
      <c r="G11" s="23"/>
      <c r="H11" s="24"/>
    </row>
    <row r="12" spans="1:8" ht="12.75" customHeight="1">
      <c r="A12" s="22">
        <v>6</v>
      </c>
      <c r="B12" s="23"/>
      <c r="C12" s="46"/>
      <c r="D12" s="46"/>
      <c r="E12" s="50"/>
      <c r="F12" s="50"/>
      <c r="G12" s="23"/>
      <c r="H12" s="24"/>
    </row>
    <row r="13" spans="1:8" ht="12.75" customHeight="1">
      <c r="A13" s="22">
        <v>7</v>
      </c>
      <c r="B13" s="23"/>
      <c r="C13" s="46"/>
      <c r="D13" s="46"/>
      <c r="E13" s="50"/>
      <c r="F13" s="50"/>
      <c r="G13" s="23"/>
      <c r="H13" s="24"/>
    </row>
    <row r="14" spans="1:8" ht="12.75" customHeight="1">
      <c r="A14" s="22">
        <v>8</v>
      </c>
      <c r="B14" s="23"/>
      <c r="C14" s="46"/>
      <c r="D14" s="46"/>
      <c r="E14" s="50"/>
      <c r="F14" s="50"/>
      <c r="G14" s="23"/>
      <c r="H14" s="24"/>
    </row>
    <row r="15" spans="1:8" ht="12.75" customHeight="1">
      <c r="A15" s="22">
        <v>9</v>
      </c>
      <c r="B15" s="23"/>
      <c r="C15" s="46"/>
      <c r="D15" s="46"/>
      <c r="E15" s="50"/>
      <c r="F15" s="50"/>
      <c r="G15" s="23"/>
      <c r="H15" s="24"/>
    </row>
    <row r="16" spans="1:8" ht="12.75" customHeight="1">
      <c r="A16" s="22">
        <v>10</v>
      </c>
      <c r="B16" s="23"/>
      <c r="C16" s="46"/>
      <c r="D16" s="46"/>
      <c r="E16" s="50"/>
      <c r="F16" s="50"/>
      <c r="G16" s="23"/>
      <c r="H16" s="24"/>
    </row>
    <row r="17" spans="1:8" ht="12.75" customHeight="1">
      <c r="A17" s="22">
        <v>11</v>
      </c>
      <c r="B17" s="23"/>
      <c r="C17" s="46"/>
      <c r="D17" s="46"/>
      <c r="E17" s="50"/>
      <c r="F17" s="50"/>
      <c r="G17" s="23"/>
      <c r="H17" s="24"/>
    </row>
    <row r="18" spans="1:8" ht="12.75" customHeight="1">
      <c r="A18" s="22">
        <v>12</v>
      </c>
      <c r="B18" s="23"/>
      <c r="C18" s="46"/>
      <c r="D18" s="46"/>
      <c r="E18" s="50"/>
      <c r="F18" s="50"/>
      <c r="G18" s="23"/>
      <c r="H18" s="24"/>
    </row>
    <row r="19" spans="1:8" ht="12.75" customHeight="1">
      <c r="A19" s="22">
        <v>13</v>
      </c>
      <c r="B19" s="23"/>
      <c r="C19" s="46"/>
      <c r="D19" s="46"/>
      <c r="E19" s="50"/>
      <c r="F19" s="50"/>
      <c r="G19" s="23"/>
      <c r="H19" s="24"/>
    </row>
    <row r="20" spans="1:8" ht="12.75" customHeight="1">
      <c r="A20" s="22">
        <v>14</v>
      </c>
      <c r="B20" s="23"/>
      <c r="C20" s="46"/>
      <c r="D20" s="46"/>
      <c r="E20" s="50"/>
      <c r="F20" s="50"/>
      <c r="G20" s="23"/>
      <c r="H20" s="24"/>
    </row>
    <row r="21" spans="1:8" ht="12.75">
      <c r="A21" s="22">
        <v>15</v>
      </c>
      <c r="B21" s="23"/>
      <c r="C21" s="46"/>
      <c r="D21" s="46"/>
      <c r="E21" s="50"/>
      <c r="F21" s="50"/>
      <c r="G21" s="23"/>
      <c r="H21" s="24"/>
    </row>
    <row r="22" spans="1:8" ht="12.75">
      <c r="A22" s="22">
        <v>16</v>
      </c>
      <c r="B22" s="23"/>
      <c r="C22" s="46"/>
      <c r="D22" s="46"/>
      <c r="E22" s="50"/>
      <c r="F22" s="50"/>
      <c r="G22" s="23"/>
      <c r="H22" s="24"/>
    </row>
    <row r="23" spans="1:8" ht="12.75">
      <c r="A23" s="22">
        <v>17</v>
      </c>
      <c r="B23" s="23"/>
      <c r="C23" s="46"/>
      <c r="D23" s="46"/>
      <c r="E23" s="50"/>
      <c r="F23" s="50"/>
      <c r="G23" s="23"/>
      <c r="H23" s="24"/>
    </row>
    <row r="24" spans="1:8" ht="12.75">
      <c r="A24" s="22">
        <v>18</v>
      </c>
      <c r="B24" s="23"/>
      <c r="C24" s="46"/>
      <c r="D24" s="46"/>
      <c r="E24" s="50"/>
      <c r="F24" s="50"/>
      <c r="G24" s="23"/>
      <c r="H24" s="24"/>
    </row>
    <row r="25" spans="1:8" ht="12.75">
      <c r="A25" s="22">
        <v>19</v>
      </c>
      <c r="B25" s="23"/>
      <c r="C25" s="46"/>
      <c r="D25" s="46"/>
      <c r="E25" s="50"/>
      <c r="F25" s="50"/>
      <c r="G25" s="23"/>
      <c r="H25" s="24"/>
    </row>
    <row r="26" spans="1:8" ht="12.75">
      <c r="A26" s="22">
        <v>20</v>
      </c>
      <c r="B26" s="23"/>
      <c r="C26" s="46"/>
      <c r="D26" s="46"/>
      <c r="E26" s="50"/>
      <c r="F26" s="50"/>
      <c r="G26" s="23"/>
      <c r="H26" s="24"/>
    </row>
    <row r="27" spans="1:8" ht="12.75">
      <c r="A27" s="22">
        <v>21</v>
      </c>
      <c r="B27" s="23"/>
      <c r="C27" s="46"/>
      <c r="D27" s="46"/>
      <c r="E27" s="50"/>
      <c r="F27" s="50"/>
      <c r="G27" s="23"/>
      <c r="H27" s="24"/>
    </row>
    <row r="28" spans="1:8" ht="12.75">
      <c r="A28" s="22">
        <v>22</v>
      </c>
      <c r="B28" s="23"/>
      <c r="C28" s="46"/>
      <c r="D28" s="46"/>
      <c r="E28" s="50"/>
      <c r="F28" s="50"/>
      <c r="G28" s="23"/>
      <c r="H28" s="24"/>
    </row>
    <row r="29" spans="1:7" ht="12.75">
      <c r="A29" s="22">
        <v>23</v>
      </c>
      <c r="B29" s="25"/>
      <c r="C29" s="46"/>
      <c r="D29" s="46"/>
      <c r="E29" s="50"/>
      <c r="F29" s="50"/>
      <c r="G29" s="25"/>
    </row>
    <row r="30" spans="1:7" ht="12.75">
      <c r="A30" s="47" t="s">
        <v>50</v>
      </c>
      <c r="C30" s="48">
        <f>SUM(C7:D29)</f>
        <v>0</v>
      </c>
      <c r="D30" s="48"/>
      <c r="E30" s="48">
        <f>SUM(E7:F29)</f>
        <v>0</v>
      </c>
      <c r="F30" s="48"/>
      <c r="G30" s="26">
        <f>SUM(G7:G29)</f>
        <v>0</v>
      </c>
    </row>
    <row r="31" spans="1:7" ht="12.75">
      <c r="A31" s="47"/>
      <c r="C31" s="48"/>
      <c r="D31" s="48"/>
      <c r="E31" s="48">
        <f>SUM(E30:G30)</f>
        <v>0</v>
      </c>
      <c r="F31" s="48"/>
      <c r="G31" s="48"/>
    </row>
  </sheetData>
  <sheetProtection selectLockedCells="1" selectUnlockedCells="1"/>
  <mergeCells count="37">
    <mergeCell ref="E6:F6"/>
    <mergeCell ref="C14:D14"/>
    <mergeCell ref="C15:D15"/>
    <mergeCell ref="A1:G1"/>
    <mergeCell ref="A2:G2"/>
    <mergeCell ref="A3:G3"/>
    <mergeCell ref="F4:G4"/>
    <mergeCell ref="A5:A6"/>
    <mergeCell ref="B5:B6"/>
    <mergeCell ref="C5:D6"/>
    <mergeCell ref="E5:G5"/>
    <mergeCell ref="C20:D20"/>
    <mergeCell ref="C21:D21"/>
    <mergeCell ref="C7:D7"/>
    <mergeCell ref="E7:F29"/>
    <mergeCell ref="C8:D8"/>
    <mergeCell ref="C9:D9"/>
    <mergeCell ref="C10:D10"/>
    <mergeCell ref="C11:D11"/>
    <mergeCell ref="C12:D12"/>
    <mergeCell ref="C26:D26"/>
    <mergeCell ref="C27:D27"/>
    <mergeCell ref="C28:D28"/>
    <mergeCell ref="C13:D13"/>
    <mergeCell ref="C16:D16"/>
    <mergeCell ref="C17:D17"/>
    <mergeCell ref="C18:D18"/>
    <mergeCell ref="C29:D29"/>
    <mergeCell ref="A30:A31"/>
    <mergeCell ref="C30:D31"/>
    <mergeCell ref="C19:D19"/>
    <mergeCell ref="E30:F30"/>
    <mergeCell ref="E31:G31"/>
    <mergeCell ref="C22:D22"/>
    <mergeCell ref="C23:D23"/>
    <mergeCell ref="C24:D24"/>
    <mergeCell ref="C25:D25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2017-06-19T07:29:25Z</dcterms:modified>
  <cp:category/>
  <cp:version/>
  <cp:contentType/>
  <cp:contentStatus/>
</cp:coreProperties>
</file>